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coring Tool" sheetId="1" r:id="rId1"/>
  </sheets>
  <definedNames>
    <definedName name="_xlnm.Print_Area" localSheetId="0">'Scoring Tool'!$A$1:$G$61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H46" i="1" l="1"/>
  <c r="C60" i="1" s="1"/>
  <c r="H28" i="1"/>
  <c r="C58" i="1" s="1"/>
  <c r="H20" i="1"/>
  <c r="C57" i="1" s="1"/>
  <c r="C61" i="1" l="1"/>
  <c r="B60" i="1"/>
  <c r="B59" i="1"/>
  <c r="B58" i="1"/>
  <c r="B57" i="1"/>
  <c r="B56" i="1"/>
  <c r="D60" i="1" l="1"/>
  <c r="D59" i="1"/>
  <c r="D58" i="1"/>
  <c r="D57" i="1"/>
  <c r="D56" i="1"/>
</calcChain>
</file>

<file path=xl/sharedStrings.xml><?xml version="1.0" encoding="utf-8"?>
<sst xmlns="http://schemas.openxmlformats.org/spreadsheetml/2006/main" count="208" uniqueCount="119">
  <si>
    <t>Louisiana Balance of State Continuum of Care</t>
  </si>
  <si>
    <t>CoC Program - Funding Year 2018</t>
  </si>
  <si>
    <t>Threshold Criteria</t>
  </si>
  <si>
    <t>Criteria</t>
  </si>
  <si>
    <t>Project Design</t>
  </si>
  <si>
    <t>Yes</t>
  </si>
  <si>
    <t>No</t>
  </si>
  <si>
    <t>Points Awarded</t>
  </si>
  <si>
    <t>90%+</t>
  </si>
  <si>
    <t>&lt;100%</t>
  </si>
  <si>
    <t>100%</t>
  </si>
  <si>
    <t>Scoring Element</t>
  </si>
  <si>
    <t>6 Points</t>
  </si>
  <si>
    <t>0 Points</t>
  </si>
  <si>
    <t>&lt;5%</t>
  </si>
  <si>
    <t>6-10%</t>
  </si>
  <si>
    <t>11-15%</t>
  </si>
  <si>
    <t>&gt;15%</t>
  </si>
  <si>
    <t>% of Participants Who Increased Employment Income at Exit</t>
  </si>
  <si>
    <t>25%+</t>
  </si>
  <si>
    <t>17-24%</t>
  </si>
  <si>
    <t>9-16%</t>
  </si>
  <si>
    <t>% of Participants Who Increased Non-Employment Income at Exit</t>
  </si>
  <si>
    <t>% of Participants Who Increased Non-Cash Benefits at Exit</t>
  </si>
  <si>
    <t>&lt;9%</t>
  </si>
  <si>
    <t>&lt;80%</t>
  </si>
  <si>
    <t>Utilization Rate</t>
  </si>
  <si>
    <t>95%+</t>
  </si>
  <si>
    <t>90-94%</t>
  </si>
  <si>
    <t>85-89%</t>
  </si>
  <si>
    <t>&lt;85%</t>
  </si>
  <si>
    <t>80-84%</t>
  </si>
  <si>
    <t>% of Participants Exiting To or Maintaining Permanent Housing</t>
  </si>
  <si>
    <t>% of Participants Exiting To Shelter/Streets/Unknown</t>
  </si>
  <si>
    <t>A</t>
  </si>
  <si>
    <t>B</t>
  </si>
  <si>
    <t>C</t>
  </si>
  <si>
    <t>CoC Participation and Compliance</t>
  </si>
  <si>
    <t>Answer</t>
  </si>
  <si>
    <t>Scoring</t>
  </si>
  <si>
    <t>Scoring Category</t>
  </si>
  <si>
    <t>Total Score (% of Points out of Total Points Possible)</t>
  </si>
  <si>
    <t>Project:</t>
  </si>
  <si>
    <t>Applicant:</t>
  </si>
  <si>
    <t>Proj. Type:</t>
  </si>
  <si>
    <t>Permanent Supportive Housing (PSH)</t>
  </si>
  <si>
    <t>Rapid Re-housing (RRH)</t>
  </si>
  <si>
    <t>Transitional Housing - Rapid Re-housing (TH-RRH)</t>
  </si>
  <si>
    <t>Cost Effectiveness</t>
  </si>
  <si>
    <t>Points Possible</t>
  </si>
  <si>
    <t>n/a</t>
  </si>
  <si>
    <t>#</t>
  </si>
  <si>
    <t>Renewal Project Scoring Tool</t>
  </si>
  <si>
    <t>Eligible Population</t>
  </si>
  <si>
    <t>Eligible Activities</t>
  </si>
  <si>
    <t>Match Requirement</t>
  </si>
  <si>
    <t>Coordinated Entry</t>
  </si>
  <si>
    <t>Good Standing</t>
  </si>
  <si>
    <t>Project Type</t>
  </si>
  <si>
    <t>PSH, RRH</t>
  </si>
  <si>
    <t>TH-RRH</t>
  </si>
  <si>
    <t>% of Projected Households Served</t>
  </si>
  <si>
    <t>Recaptured Funds</t>
  </si>
  <si>
    <t>16%+</t>
  </si>
  <si>
    <t>4 Points</t>
  </si>
  <si>
    <t>2 Points</t>
  </si>
  <si>
    <t>D</t>
  </si>
  <si>
    <t>E</t>
  </si>
  <si>
    <t>F</t>
  </si>
  <si>
    <t>TH, SSO</t>
  </si>
  <si>
    <t>Eligible Applicant</t>
  </si>
  <si>
    <t>HMIS or HMIS-Comparable Database</t>
  </si>
  <si>
    <t>G</t>
  </si>
  <si>
    <t>Prioritized Target Population</t>
  </si>
  <si>
    <t>Housing First</t>
  </si>
  <si>
    <t>Project Beds Dedicated to Chronic Homeless/Dedicated PLUS</t>
  </si>
  <si>
    <t>Rural Parishes</t>
  </si>
  <si>
    <t>Project Outcomes</t>
  </si>
  <si>
    <t>Project Type-Specific Scoring</t>
  </si>
  <si>
    <t>Average # of Days Between Participant Project Entry and Securing Housing (RRH ONLY)</t>
  </si>
  <si>
    <t>Average # of Days Between Participant Project Entry and Exit (RRH and TH-RRH ONLY)</t>
  </si>
  <si>
    <t>30 or fewer</t>
  </si>
  <si>
    <t>31-45</t>
  </si>
  <si>
    <t>46-60</t>
  </si>
  <si>
    <t>61+</t>
  </si>
  <si>
    <t>120 or fewer</t>
  </si>
  <si>
    <t>121-210</t>
  </si>
  <si>
    <t>211-300</t>
  </si>
  <si>
    <t>301+</t>
  </si>
  <si>
    <t>5% or less</t>
  </si>
  <si>
    <r>
      <t xml:space="preserve">Annual Performance Report Timeliness </t>
    </r>
    <r>
      <rPr>
        <i/>
        <sz val="11"/>
        <color theme="1"/>
        <rFont val="Calibri"/>
        <family val="2"/>
        <scheme val="minor"/>
      </rPr>
      <t>(not scored in FY18)</t>
    </r>
  </si>
  <si>
    <r>
      <t xml:space="preserve">LA BOSCOC Monthly Data Report </t>
    </r>
    <r>
      <rPr>
        <i/>
        <sz val="11"/>
        <color theme="1"/>
        <rFont val="Calibri"/>
        <family val="2"/>
        <scheme val="minor"/>
      </rPr>
      <t>(not scored in FY18)</t>
    </r>
  </si>
  <si>
    <r>
      <t xml:space="preserve">LOCCS Timeliness </t>
    </r>
    <r>
      <rPr>
        <i/>
        <sz val="11"/>
        <color theme="1"/>
        <rFont val="Calibri"/>
        <family val="2"/>
        <scheme val="minor"/>
      </rPr>
      <t>(not scored in FY18)</t>
    </r>
  </si>
  <si>
    <t>CoC Participation</t>
  </si>
  <si>
    <t>Fiscal and Programmatic Stability</t>
  </si>
  <si>
    <t>APRs submitted on time to LA BOSCOC and HUD</t>
  </si>
  <si>
    <t>APRs submitted late to either LA BOSCOC or HUD</t>
  </si>
  <si>
    <t>Data submitted monthly; data on time at least 75%</t>
  </si>
  <si>
    <t>Data either not submitted or submitted on time less than 75%</t>
  </si>
  <si>
    <t>Funds drawn at least quarterly from LOCCS</t>
  </si>
  <si>
    <t>Funds drawn less than quarterly from LOCCS</t>
  </si>
  <si>
    <t>Participated in Jan 18 PIT Count and FY17 HIC</t>
  </si>
  <si>
    <t>Did not participate in either Jan 18 PIT Count or HIC</t>
  </si>
  <si>
    <t>No LA BOSCOC Findings, audit issues or concerns</t>
  </si>
  <si>
    <t>No LA BOSCOC Findings, 1+ audit issues or concerns</t>
  </si>
  <si>
    <t>1+ LA BOSCOC Findings, no audit issues or concerns</t>
  </si>
  <si>
    <t>1+ LA BOSCOC Findings, 1+ audit issues or concerns</t>
  </si>
  <si>
    <t>&lt;-- total points</t>
  </si>
  <si>
    <t>&lt;-- points for category</t>
  </si>
  <si>
    <t>% of Participants Whose Safety Improved (DV PROJECTS ONLY)</t>
  </si>
  <si>
    <t>90%+, OR 80%+ for DV projects</t>
  </si>
  <si>
    <t>70-89%, OR 60-79% for DV projects</t>
  </si>
  <si>
    <t>50-69%, OR 40-59% for DV projects</t>
  </si>
  <si>
    <t>&lt;50%, OR &lt;40% for DV projects</t>
  </si>
  <si>
    <t>&lt;=$2,950</t>
  </si>
  <si>
    <t>$2,951-$3,150</t>
  </si>
  <si>
    <t>$3,151-$3,350</t>
  </si>
  <si>
    <t>&gt;=$3,351</t>
  </si>
  <si>
    <t>HMIS Data Quality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</si>
</sst>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Fill="1"/>
    <xf numFmtId="0" fontId="3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0" borderId="0" xfId="0" applyFont="1" applyBorder="1"/>
    <xf numFmtId="0" fontId="0" fillId="3" borderId="0" xfId="0" applyFont="1" applyFill="1"/>
    <xf numFmtId="0" fontId="2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right" indent="2"/>
    </xf>
    <xf numFmtId="9" fontId="3" fillId="0" borderId="0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9" fontId="0" fillId="0" borderId="0" xfId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46"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9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outline="0">
        <right style="thin">
          <color indexed="64"/>
        </right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0:C17" totalsRowShown="0" headerRowDxfId="45" dataDxfId="44">
  <autoFilter ref="A10:C17">
    <filterColumn colId="0" hiddenButton="1"/>
    <filterColumn colId="1" hiddenButton="1"/>
    <filterColumn colId="2" hiddenButton="1"/>
  </autoFilter>
  <tableColumns count="3">
    <tableColumn id="1" name="#" dataDxfId="43"/>
    <tableColumn id="2" name="Criteria" dataDxfId="42"/>
    <tableColumn id="3" name="Answer" dataDxfId="4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0:G25" totalsRowShown="0" headerRowDxfId="40" dataDxfId="39">
  <autoFilter ref="A20:G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#" dataDxfId="38"/>
    <tableColumn id="2" name="Scoring Element" dataDxfId="37"/>
    <tableColumn id="3" name="6 Points" dataDxfId="36"/>
    <tableColumn id="4" name="4 Points" dataDxfId="35"/>
    <tableColumn id="5" name="2 Points" dataDxfId="34"/>
    <tableColumn id="7" name="0 Points" dataDxfId="33"/>
    <tableColumn id="6" name="Points Awarded" dataDxfId="3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8:G37" totalsRowShown="0" headerRowDxfId="31" dataDxfId="30" tableBorderDxfId="29">
  <autoFilter ref="A28:G37"/>
  <tableColumns count="7">
    <tableColumn id="1" name="#" dataDxfId="28"/>
    <tableColumn id="2" name="Scoring Element" dataDxfId="27"/>
    <tableColumn id="3" name="6 Points" dataDxfId="26"/>
    <tableColumn id="4" name="4 Points" dataDxfId="25"/>
    <tableColumn id="5" name="2 Points" dataDxfId="24"/>
    <tableColumn id="6" name="0 Points" dataDxfId="23"/>
    <tableColumn id="7" name="Points Awarded" dataDxfId="2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0:G43" totalsRowShown="0" headerRowDxfId="21" tableBorderDxfId="20">
  <autoFilter ref="A40:G43"/>
  <tableColumns count="7">
    <tableColumn id="1" name="#" dataDxfId="19"/>
    <tableColumn id="2" name="Scoring Element"/>
    <tableColumn id="3" name="6 Points" dataDxfId="18"/>
    <tableColumn id="4" name="4 Points" dataDxfId="17"/>
    <tableColumn id="5" name="2 Points" dataDxfId="16"/>
    <tableColumn id="6" name="0 Points" dataDxfId="15"/>
    <tableColumn id="7" name="Points Awarded" dataDxfId="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46:G52" totalsRowShown="0" headerRowDxfId="13" dataDxfId="12">
  <autoFilter ref="A46:G52"/>
  <tableColumns count="7">
    <tableColumn id="1" name="#" dataDxfId="11"/>
    <tableColumn id="2" name="Scoring Element" dataDxfId="10"/>
    <tableColumn id="3" name="6 Points" dataDxfId="9"/>
    <tableColumn id="4" name="4 Points" dataDxfId="8"/>
    <tableColumn id="5" name="2 Points" dataDxfId="7"/>
    <tableColumn id="6" name="0 Points" dataDxfId="6"/>
    <tableColumn id="7" name="Points Awarded" dataDxfId="5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B55:D61" totalsRowShown="0" headerRowDxfId="4" dataDxfId="3">
  <autoFilter ref="B55:D61"/>
  <tableColumns count="3">
    <tableColumn id="1" name="Scoring Category" dataDxfId="2"/>
    <tableColumn id="3" name="Points Possible" dataDxfId="1"/>
    <tableColumn id="2" name="Points Awarded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25" workbookViewId="0">
      <selection activeCell="F38" sqref="F38"/>
    </sheetView>
  </sheetViews>
  <sheetFormatPr defaultRowHeight="15" x14ac:dyDescent="0.25"/>
  <cols>
    <col min="1" max="1" width="6.28515625" customWidth="1"/>
    <col min="2" max="2" width="80.140625" bestFit="1" customWidth="1"/>
    <col min="3" max="3" width="17.42578125" style="12" bestFit="1" customWidth="1"/>
    <col min="4" max="6" width="11.140625" style="12" bestFit="1" customWidth="1"/>
    <col min="7" max="7" width="13.5703125" style="12" bestFit="1" customWidth="1"/>
    <col min="8" max="9" width="0" hidden="1" customWidth="1"/>
    <col min="10" max="10" width="45.5703125" hidden="1" customWidth="1"/>
    <col min="11" max="11" width="4" hidden="1" customWidth="1"/>
    <col min="12" max="12" width="0" hidden="1" customWidth="1"/>
  </cols>
  <sheetData>
    <row r="1" spans="1:11" ht="23.25" x14ac:dyDescent="0.35">
      <c r="A1" s="46" t="s">
        <v>0</v>
      </c>
      <c r="B1" s="47"/>
      <c r="C1" s="48"/>
      <c r="D1" s="48"/>
      <c r="E1" s="48"/>
      <c r="F1" s="48"/>
      <c r="G1" s="48"/>
      <c r="H1" s="6"/>
      <c r="J1" t="s">
        <v>45</v>
      </c>
      <c r="K1" t="s">
        <v>5</v>
      </c>
    </row>
    <row r="2" spans="1:11" ht="23.25" x14ac:dyDescent="0.35">
      <c r="A2" s="46" t="s">
        <v>1</v>
      </c>
      <c r="B2" s="47"/>
      <c r="C2" s="48"/>
      <c r="D2" s="48"/>
      <c r="E2" s="48"/>
      <c r="F2" s="48"/>
      <c r="G2" s="48"/>
      <c r="H2" s="6"/>
      <c r="J2" t="s">
        <v>46</v>
      </c>
      <c r="K2" t="s">
        <v>6</v>
      </c>
    </row>
    <row r="3" spans="1:11" ht="23.25" x14ac:dyDescent="0.35">
      <c r="A3" s="46" t="s">
        <v>52</v>
      </c>
      <c r="B3" s="47"/>
      <c r="C3" s="48"/>
      <c r="D3" s="48"/>
      <c r="E3" s="48"/>
      <c r="F3" s="48"/>
      <c r="G3" s="48"/>
      <c r="H3" s="6"/>
      <c r="J3" t="s">
        <v>47</v>
      </c>
    </row>
    <row r="4" spans="1:11" ht="23.25" x14ac:dyDescent="0.35">
      <c r="A4" s="47"/>
      <c r="B4" s="47"/>
      <c r="C4" s="48"/>
      <c r="D4" s="48"/>
      <c r="E4" s="48"/>
      <c r="F4" s="48"/>
      <c r="G4" s="48"/>
      <c r="H4" s="6"/>
    </row>
    <row r="5" spans="1:11" ht="23.25" x14ac:dyDescent="0.35">
      <c r="A5" s="53" t="s">
        <v>43</v>
      </c>
      <c r="B5" s="53"/>
      <c r="C5" s="53"/>
      <c r="D5" s="53"/>
      <c r="E5" s="53"/>
      <c r="F5" s="53"/>
      <c r="G5" s="53"/>
      <c r="H5" s="6"/>
    </row>
    <row r="6" spans="1:11" ht="23.25" x14ac:dyDescent="0.35">
      <c r="A6" s="53" t="s">
        <v>42</v>
      </c>
      <c r="B6" s="53"/>
      <c r="C6" s="53"/>
      <c r="D6" s="53"/>
      <c r="E6" s="53"/>
      <c r="F6" s="53"/>
      <c r="G6" s="53"/>
      <c r="H6" s="6"/>
    </row>
    <row r="7" spans="1:11" ht="23.25" x14ac:dyDescent="0.35">
      <c r="A7" s="53" t="s">
        <v>44</v>
      </c>
      <c r="B7" s="53"/>
      <c r="C7" s="53"/>
      <c r="D7" s="53"/>
      <c r="E7" s="53"/>
      <c r="F7" s="53"/>
      <c r="G7" s="53"/>
      <c r="H7" s="6"/>
    </row>
    <row r="8" spans="1:11" s="1" customFormat="1" x14ac:dyDescent="0.25">
      <c r="C8" s="2"/>
      <c r="D8" s="2"/>
      <c r="E8" s="2"/>
      <c r="F8" s="2"/>
      <c r="G8" s="2"/>
    </row>
    <row r="9" spans="1:11" s="1" customFormat="1" x14ac:dyDescent="0.25">
      <c r="A9" s="52" t="s">
        <v>2</v>
      </c>
      <c r="B9" s="52"/>
      <c r="C9" s="52"/>
      <c r="D9" s="2"/>
      <c r="E9" s="2"/>
      <c r="F9" s="2"/>
      <c r="G9" s="2"/>
    </row>
    <row r="10" spans="1:11" s="1" customFormat="1" x14ac:dyDescent="0.25">
      <c r="A10" s="4" t="s">
        <v>51</v>
      </c>
      <c r="B10" s="1" t="s">
        <v>3</v>
      </c>
      <c r="C10" s="4" t="s">
        <v>38</v>
      </c>
      <c r="D10" s="2"/>
      <c r="E10" s="2"/>
      <c r="F10" s="2"/>
      <c r="G10" s="2"/>
    </row>
    <row r="11" spans="1:11" s="1" customFormat="1" x14ac:dyDescent="0.25">
      <c r="A11" s="5" t="s">
        <v>34</v>
      </c>
      <c r="B11" s="1" t="s">
        <v>70</v>
      </c>
      <c r="C11" s="20"/>
      <c r="D11" s="2"/>
      <c r="E11" s="2"/>
      <c r="F11" s="2"/>
      <c r="G11" s="2"/>
    </row>
    <row r="12" spans="1:11" s="1" customFormat="1" x14ac:dyDescent="0.25">
      <c r="A12" s="5" t="s">
        <v>35</v>
      </c>
      <c r="B12" s="1" t="s">
        <v>53</v>
      </c>
      <c r="C12" s="20"/>
      <c r="D12" s="2"/>
      <c r="E12" s="2"/>
      <c r="F12" s="2"/>
      <c r="G12" s="2"/>
    </row>
    <row r="13" spans="1:11" s="1" customFormat="1" x14ac:dyDescent="0.25">
      <c r="A13" s="5" t="s">
        <v>36</v>
      </c>
      <c r="B13" s="1" t="s">
        <v>54</v>
      </c>
      <c r="C13" s="20"/>
      <c r="D13" s="2"/>
      <c r="E13" s="2"/>
      <c r="F13" s="2"/>
      <c r="G13" s="2"/>
    </row>
    <row r="14" spans="1:11" s="1" customFormat="1" x14ac:dyDescent="0.25">
      <c r="A14" s="5" t="s">
        <v>66</v>
      </c>
      <c r="B14" s="1" t="s">
        <v>55</v>
      </c>
      <c r="C14" s="20"/>
      <c r="D14" s="2"/>
      <c r="E14" s="2"/>
      <c r="F14" s="2"/>
      <c r="G14" s="2"/>
    </row>
    <row r="15" spans="1:11" s="1" customFormat="1" x14ac:dyDescent="0.25">
      <c r="A15" s="5" t="s">
        <v>67</v>
      </c>
      <c r="B15" s="1" t="s">
        <v>56</v>
      </c>
      <c r="C15" s="20"/>
      <c r="D15" s="2"/>
      <c r="E15" s="2"/>
      <c r="F15" s="2"/>
      <c r="G15" s="2"/>
    </row>
    <row r="16" spans="1:11" s="1" customFormat="1" x14ac:dyDescent="0.25">
      <c r="A16" s="5" t="s">
        <v>68</v>
      </c>
      <c r="B16" s="1" t="s">
        <v>71</v>
      </c>
      <c r="C16" s="20"/>
      <c r="D16" s="2"/>
      <c r="E16" s="2"/>
      <c r="F16" s="2"/>
      <c r="G16" s="2"/>
    </row>
    <row r="17" spans="1:9" s="1" customFormat="1" x14ac:dyDescent="0.25">
      <c r="A17" s="5" t="s">
        <v>72</v>
      </c>
      <c r="B17" s="1" t="s">
        <v>57</v>
      </c>
      <c r="C17" s="20"/>
      <c r="D17" s="2"/>
      <c r="E17" s="2"/>
      <c r="F17" s="2"/>
      <c r="G17" s="2"/>
    </row>
    <row r="18" spans="1:9" s="1" customFormat="1" x14ac:dyDescent="0.25">
      <c r="C18" s="2"/>
      <c r="D18" s="2"/>
      <c r="E18" s="2"/>
      <c r="F18" s="2"/>
      <c r="G18" s="2"/>
    </row>
    <row r="19" spans="1:9" s="1" customFormat="1" ht="15" customHeight="1" x14ac:dyDescent="0.25">
      <c r="A19" s="56" t="s">
        <v>4</v>
      </c>
      <c r="B19" s="56"/>
      <c r="C19" s="28"/>
      <c r="D19" s="28"/>
      <c r="E19" s="28"/>
      <c r="F19" s="28"/>
      <c r="G19" s="28"/>
    </row>
    <row r="20" spans="1:9" s="1" customFormat="1" ht="30" x14ac:dyDescent="0.25">
      <c r="A20" s="29" t="s">
        <v>51</v>
      </c>
      <c r="B20" s="22" t="s">
        <v>11</v>
      </c>
      <c r="C20" s="29" t="s">
        <v>12</v>
      </c>
      <c r="D20" s="29" t="s">
        <v>64</v>
      </c>
      <c r="E20" s="29" t="s">
        <v>65</v>
      </c>
      <c r="F20" s="29" t="s">
        <v>13</v>
      </c>
      <c r="G20" s="30" t="s">
        <v>7</v>
      </c>
      <c r="H20" s="1">
        <f>SUM(H21:H25)</f>
        <v>18</v>
      </c>
      <c r="I20" s="1" t="s">
        <v>107</v>
      </c>
    </row>
    <row r="21" spans="1:9" s="1" customFormat="1" x14ac:dyDescent="0.25">
      <c r="A21" s="5">
        <v>1</v>
      </c>
      <c r="B21" s="1" t="s">
        <v>58</v>
      </c>
      <c r="C21" s="13" t="s">
        <v>50</v>
      </c>
      <c r="D21" s="13" t="s">
        <v>59</v>
      </c>
      <c r="E21" s="4" t="s">
        <v>60</v>
      </c>
      <c r="F21" s="13" t="s">
        <v>69</v>
      </c>
      <c r="G21" s="31"/>
      <c r="H21" s="1">
        <v>4</v>
      </c>
      <c r="I21" s="1" t="s">
        <v>108</v>
      </c>
    </row>
    <row r="22" spans="1:9" s="1" customFormat="1" x14ac:dyDescent="0.25">
      <c r="A22" s="5">
        <v>2</v>
      </c>
      <c r="B22" s="1" t="s">
        <v>73</v>
      </c>
      <c r="C22" s="13" t="s">
        <v>50</v>
      </c>
      <c r="D22" s="13" t="s">
        <v>50</v>
      </c>
      <c r="E22" s="4" t="s">
        <v>5</v>
      </c>
      <c r="F22" s="4" t="s">
        <v>6</v>
      </c>
      <c r="G22" s="32"/>
      <c r="H22" s="1">
        <v>2</v>
      </c>
      <c r="I22" s="1" t="s">
        <v>108</v>
      </c>
    </row>
    <row r="23" spans="1:9" s="1" customFormat="1" x14ac:dyDescent="0.25">
      <c r="A23" s="5">
        <v>3</v>
      </c>
      <c r="B23" s="1" t="s">
        <v>74</v>
      </c>
      <c r="C23" s="4" t="s">
        <v>5</v>
      </c>
      <c r="D23" s="13" t="s">
        <v>50</v>
      </c>
      <c r="E23" s="13" t="s">
        <v>50</v>
      </c>
      <c r="F23" s="4" t="s">
        <v>6</v>
      </c>
      <c r="G23" s="31"/>
      <c r="H23" s="1">
        <v>6</v>
      </c>
      <c r="I23" s="1" t="s">
        <v>108</v>
      </c>
    </row>
    <row r="24" spans="1:9" s="1" customFormat="1" x14ac:dyDescent="0.25">
      <c r="A24" s="5">
        <v>4</v>
      </c>
      <c r="B24" s="1" t="s">
        <v>75</v>
      </c>
      <c r="C24" s="13" t="s">
        <v>50</v>
      </c>
      <c r="D24" s="13" t="s">
        <v>50</v>
      </c>
      <c r="E24" s="13" t="s">
        <v>10</v>
      </c>
      <c r="F24" s="13" t="s">
        <v>9</v>
      </c>
      <c r="G24" s="31"/>
      <c r="H24" s="9">
        <v>2</v>
      </c>
      <c r="I24" s="1" t="s">
        <v>108</v>
      </c>
    </row>
    <row r="25" spans="1:9" s="1" customFormat="1" x14ac:dyDescent="0.25">
      <c r="A25" s="16">
        <v>5</v>
      </c>
      <c r="B25" s="17" t="s">
        <v>76</v>
      </c>
      <c r="C25" s="13" t="s">
        <v>50</v>
      </c>
      <c r="D25" s="19" t="s">
        <v>5</v>
      </c>
      <c r="E25" s="13" t="s">
        <v>50</v>
      </c>
      <c r="F25" s="18" t="s">
        <v>6</v>
      </c>
      <c r="G25" s="32"/>
      <c r="H25" s="9">
        <v>4</v>
      </c>
      <c r="I25" s="1" t="s">
        <v>108</v>
      </c>
    </row>
    <row r="26" spans="1:9" s="1" customFormat="1" ht="15" customHeight="1" x14ac:dyDescent="0.25">
      <c r="C26" s="2"/>
      <c r="D26" s="2"/>
      <c r="E26" s="8"/>
      <c r="F26" s="8"/>
      <c r="G26" s="2"/>
    </row>
    <row r="27" spans="1:9" s="1" customFormat="1" x14ac:dyDescent="0.25">
      <c r="A27" s="52" t="s">
        <v>77</v>
      </c>
      <c r="B27" s="52"/>
      <c r="C27" s="27"/>
      <c r="D27" s="27"/>
      <c r="E27" s="27"/>
      <c r="F27" s="27"/>
      <c r="G27" s="27"/>
    </row>
    <row r="28" spans="1:9" s="1" customFormat="1" ht="30" x14ac:dyDescent="0.25">
      <c r="A28" s="36" t="s">
        <v>51</v>
      </c>
      <c r="B28" s="22" t="s">
        <v>11</v>
      </c>
      <c r="C28" s="29" t="s">
        <v>12</v>
      </c>
      <c r="D28" s="29" t="s">
        <v>64</v>
      </c>
      <c r="E28" s="29" t="s">
        <v>65</v>
      </c>
      <c r="F28" s="29" t="s">
        <v>13</v>
      </c>
      <c r="G28" s="33" t="s">
        <v>7</v>
      </c>
      <c r="H28" s="1">
        <f>SUM(H29:H37)</f>
        <v>54</v>
      </c>
      <c r="I28" s="1" t="s">
        <v>107</v>
      </c>
    </row>
    <row r="29" spans="1:9" s="1" customFormat="1" ht="45" x14ac:dyDescent="0.25">
      <c r="A29" s="5">
        <v>6</v>
      </c>
      <c r="B29" s="21" t="s">
        <v>32</v>
      </c>
      <c r="C29" s="14" t="s">
        <v>110</v>
      </c>
      <c r="D29" s="14" t="s">
        <v>111</v>
      </c>
      <c r="E29" s="11" t="s">
        <v>112</v>
      </c>
      <c r="F29" s="11" t="s">
        <v>113</v>
      </c>
      <c r="G29" s="31"/>
      <c r="H29" s="1">
        <v>6</v>
      </c>
      <c r="I29" s="1" t="s">
        <v>108</v>
      </c>
    </row>
    <row r="30" spans="1:9" s="1" customFormat="1" x14ac:dyDescent="0.25">
      <c r="A30" s="5">
        <v>7</v>
      </c>
      <c r="B30" s="21" t="s">
        <v>33</v>
      </c>
      <c r="C30" s="14" t="s">
        <v>14</v>
      </c>
      <c r="D30" s="14" t="s">
        <v>15</v>
      </c>
      <c r="E30" s="11" t="s">
        <v>16</v>
      </c>
      <c r="F30" s="11" t="s">
        <v>17</v>
      </c>
      <c r="G30" s="31"/>
      <c r="H30" s="1">
        <v>6</v>
      </c>
      <c r="I30" s="1" t="s">
        <v>108</v>
      </c>
    </row>
    <row r="31" spans="1:9" s="1" customFormat="1" x14ac:dyDescent="0.25">
      <c r="A31" s="5">
        <v>8</v>
      </c>
      <c r="B31" s="9" t="s">
        <v>18</v>
      </c>
      <c r="C31" s="14" t="s">
        <v>19</v>
      </c>
      <c r="D31" s="14" t="s">
        <v>20</v>
      </c>
      <c r="E31" s="14" t="s">
        <v>21</v>
      </c>
      <c r="F31" s="14" t="s">
        <v>24</v>
      </c>
      <c r="G31" s="31"/>
      <c r="H31" s="1">
        <v>6</v>
      </c>
      <c r="I31" s="1" t="s">
        <v>108</v>
      </c>
    </row>
    <row r="32" spans="1:9" s="1" customFormat="1" x14ac:dyDescent="0.25">
      <c r="A32" s="5">
        <v>9</v>
      </c>
      <c r="B32" s="9" t="s">
        <v>22</v>
      </c>
      <c r="C32" s="14" t="s">
        <v>19</v>
      </c>
      <c r="D32" s="14" t="s">
        <v>20</v>
      </c>
      <c r="E32" s="14" t="s">
        <v>21</v>
      </c>
      <c r="F32" s="14" t="s">
        <v>24</v>
      </c>
      <c r="G32" s="31"/>
      <c r="H32" s="9">
        <v>6</v>
      </c>
      <c r="I32" s="1" t="s">
        <v>108</v>
      </c>
    </row>
    <row r="33" spans="1:9" s="1" customFormat="1" x14ac:dyDescent="0.25">
      <c r="A33" s="5">
        <v>10</v>
      </c>
      <c r="B33" s="9" t="s">
        <v>23</v>
      </c>
      <c r="C33" s="14" t="s">
        <v>19</v>
      </c>
      <c r="D33" s="14" t="s">
        <v>20</v>
      </c>
      <c r="E33" s="14" t="s">
        <v>21</v>
      </c>
      <c r="F33" s="14" t="s">
        <v>24</v>
      </c>
      <c r="G33" s="31"/>
      <c r="H33" s="9">
        <v>6</v>
      </c>
      <c r="I33" s="1" t="s">
        <v>108</v>
      </c>
    </row>
    <row r="34" spans="1:9" s="1" customFormat="1" x14ac:dyDescent="0.25">
      <c r="A34" s="5">
        <v>11</v>
      </c>
      <c r="B34" s="9" t="s">
        <v>61</v>
      </c>
      <c r="C34" s="25" t="s">
        <v>8</v>
      </c>
      <c r="D34" s="14" t="s">
        <v>29</v>
      </c>
      <c r="E34" s="14" t="s">
        <v>31</v>
      </c>
      <c r="F34" s="14" t="s">
        <v>25</v>
      </c>
      <c r="G34" s="31"/>
      <c r="H34" s="9">
        <v>6</v>
      </c>
      <c r="I34" s="1" t="s">
        <v>108</v>
      </c>
    </row>
    <row r="35" spans="1:9" s="1" customFormat="1" x14ac:dyDescent="0.25">
      <c r="A35" s="5">
        <v>12</v>
      </c>
      <c r="B35" s="9" t="s">
        <v>26</v>
      </c>
      <c r="C35" s="14" t="s">
        <v>27</v>
      </c>
      <c r="D35" s="14" t="s">
        <v>28</v>
      </c>
      <c r="E35" s="14" t="s">
        <v>29</v>
      </c>
      <c r="F35" s="14" t="s">
        <v>30</v>
      </c>
      <c r="G35" s="31"/>
      <c r="H35" s="9">
        <v>6</v>
      </c>
      <c r="I35" s="1" t="s">
        <v>108</v>
      </c>
    </row>
    <row r="36" spans="1:9" s="1" customFormat="1" ht="30" x14ac:dyDescent="0.25">
      <c r="A36" s="5">
        <v>13</v>
      </c>
      <c r="B36" s="7" t="s">
        <v>48</v>
      </c>
      <c r="C36" s="11" t="s">
        <v>114</v>
      </c>
      <c r="D36" s="11" t="s">
        <v>115</v>
      </c>
      <c r="E36" s="11" t="s">
        <v>116</v>
      </c>
      <c r="F36" s="11" t="s">
        <v>117</v>
      </c>
      <c r="G36" s="31"/>
      <c r="H36" s="9">
        <v>6</v>
      </c>
      <c r="I36" s="1" t="s">
        <v>108</v>
      </c>
    </row>
    <row r="37" spans="1:9" s="1" customFormat="1" x14ac:dyDescent="0.25">
      <c r="A37" s="5">
        <v>14</v>
      </c>
      <c r="B37" s="7" t="s">
        <v>118</v>
      </c>
      <c r="C37" s="49" t="s">
        <v>27</v>
      </c>
      <c r="D37" s="49" t="s">
        <v>28</v>
      </c>
      <c r="E37" s="49" t="s">
        <v>29</v>
      </c>
      <c r="F37" s="49" t="s">
        <v>30</v>
      </c>
      <c r="G37" s="31"/>
      <c r="H37" s="9">
        <v>6</v>
      </c>
      <c r="I37" s="1" t="s">
        <v>108</v>
      </c>
    </row>
    <row r="38" spans="1:9" s="1" customFormat="1" ht="15" customHeight="1" x14ac:dyDescent="0.25">
      <c r="C38" s="2"/>
      <c r="D38" s="2"/>
      <c r="E38" s="2"/>
      <c r="F38" s="2"/>
      <c r="G38" s="2"/>
    </row>
    <row r="39" spans="1:9" s="1" customFormat="1" x14ac:dyDescent="0.25">
      <c r="A39" s="52" t="s">
        <v>78</v>
      </c>
      <c r="B39" s="52"/>
      <c r="C39" s="52"/>
      <c r="D39" s="52"/>
      <c r="E39" s="52"/>
      <c r="F39" s="52"/>
      <c r="G39" s="52"/>
    </row>
    <row r="40" spans="1:9" ht="30" x14ac:dyDescent="0.25">
      <c r="A40" s="5" t="s">
        <v>51</v>
      </c>
      <c r="B40" s="22" t="s">
        <v>11</v>
      </c>
      <c r="C40" s="29" t="s">
        <v>12</v>
      </c>
      <c r="D40" s="29" t="s">
        <v>64</v>
      </c>
      <c r="E40" s="29" t="s">
        <v>65</v>
      </c>
      <c r="F40" s="29" t="s">
        <v>13</v>
      </c>
      <c r="G40" s="34" t="s">
        <v>7</v>
      </c>
      <c r="I40" s="1"/>
    </row>
    <row r="41" spans="1:9" x14ac:dyDescent="0.25">
      <c r="A41" s="3">
        <v>15</v>
      </c>
      <c r="B41" t="s">
        <v>79</v>
      </c>
      <c r="C41" s="50" t="s">
        <v>81</v>
      </c>
      <c r="D41" s="50" t="s">
        <v>82</v>
      </c>
      <c r="E41" s="50" t="s">
        <v>83</v>
      </c>
      <c r="F41" s="50" t="s">
        <v>84</v>
      </c>
      <c r="G41" s="31"/>
      <c r="I41" s="1"/>
    </row>
    <row r="42" spans="1:9" x14ac:dyDescent="0.25">
      <c r="A42" s="3">
        <v>16</v>
      </c>
      <c r="B42" t="s">
        <v>80</v>
      </c>
      <c r="C42" s="15" t="s">
        <v>85</v>
      </c>
      <c r="D42" s="15" t="s">
        <v>86</v>
      </c>
      <c r="E42" s="15" t="s">
        <v>87</v>
      </c>
      <c r="F42" s="15" t="s">
        <v>88</v>
      </c>
      <c r="G42" s="31"/>
      <c r="I42" s="1"/>
    </row>
    <row r="43" spans="1:9" x14ac:dyDescent="0.25">
      <c r="A43" s="3">
        <v>17</v>
      </c>
      <c r="B43" t="s">
        <v>109</v>
      </c>
      <c r="C43" s="15" t="s">
        <v>8</v>
      </c>
      <c r="D43" s="15" t="s">
        <v>29</v>
      </c>
      <c r="E43" s="15" t="s">
        <v>31</v>
      </c>
      <c r="F43" s="15" t="s">
        <v>25</v>
      </c>
      <c r="G43" s="31"/>
      <c r="I43" s="1"/>
    </row>
    <row r="44" spans="1:9" s="1" customFormat="1" x14ac:dyDescent="0.25">
      <c r="A44"/>
      <c r="B44"/>
      <c r="C44" s="12"/>
      <c r="D44" s="12"/>
      <c r="E44" s="12"/>
      <c r="F44" s="12"/>
      <c r="G44" s="12"/>
    </row>
    <row r="45" spans="1:9" s="1" customFormat="1" x14ac:dyDescent="0.25">
      <c r="A45" s="56" t="s">
        <v>37</v>
      </c>
      <c r="B45" s="56"/>
      <c r="C45" s="56"/>
      <c r="D45" s="56"/>
      <c r="E45" s="56"/>
      <c r="F45" s="56"/>
      <c r="G45" s="56"/>
    </row>
    <row r="46" spans="1:9" s="1" customFormat="1" ht="30" x14ac:dyDescent="0.25">
      <c r="A46" s="10" t="s">
        <v>51</v>
      </c>
      <c r="B46" s="7" t="s">
        <v>11</v>
      </c>
      <c r="C46" s="29" t="s">
        <v>12</v>
      </c>
      <c r="D46" s="29" t="s">
        <v>64</v>
      </c>
      <c r="E46" s="29" t="s">
        <v>65</v>
      </c>
      <c r="F46" s="29" t="s">
        <v>13</v>
      </c>
      <c r="G46" s="23" t="s">
        <v>7</v>
      </c>
      <c r="H46" s="1">
        <f>SUM(H47:H52)</f>
        <v>18</v>
      </c>
      <c r="I46" s="1" t="s">
        <v>107</v>
      </c>
    </row>
    <row r="47" spans="1:9" s="1" customFormat="1" x14ac:dyDescent="0.25">
      <c r="A47" s="24">
        <v>18</v>
      </c>
      <c r="B47" s="9" t="s">
        <v>62</v>
      </c>
      <c r="C47" s="25" t="s">
        <v>89</v>
      </c>
      <c r="D47" s="14" t="s">
        <v>15</v>
      </c>
      <c r="E47" s="25" t="s">
        <v>16</v>
      </c>
      <c r="F47" s="14" t="s">
        <v>63</v>
      </c>
      <c r="G47" s="31"/>
      <c r="H47" s="1">
        <v>6</v>
      </c>
      <c r="I47" s="1" t="s">
        <v>108</v>
      </c>
    </row>
    <row r="48" spans="1:9" s="1" customFormat="1" ht="90" x14ac:dyDescent="0.25">
      <c r="A48" s="24">
        <v>19</v>
      </c>
      <c r="B48" s="9" t="s">
        <v>90</v>
      </c>
      <c r="C48" s="25" t="s">
        <v>50</v>
      </c>
      <c r="D48" s="14" t="s">
        <v>95</v>
      </c>
      <c r="E48" s="25" t="s">
        <v>50</v>
      </c>
      <c r="F48" s="14" t="s">
        <v>96</v>
      </c>
      <c r="G48" s="35" t="s">
        <v>50</v>
      </c>
      <c r="H48" s="1">
        <v>0</v>
      </c>
      <c r="I48" s="1" t="s">
        <v>108</v>
      </c>
    </row>
    <row r="49" spans="1:9" ht="120" x14ac:dyDescent="0.25">
      <c r="A49" s="24">
        <v>20</v>
      </c>
      <c r="B49" s="9" t="s">
        <v>91</v>
      </c>
      <c r="C49" s="25" t="s">
        <v>50</v>
      </c>
      <c r="D49" s="25" t="s">
        <v>50</v>
      </c>
      <c r="E49" s="14" t="s">
        <v>97</v>
      </c>
      <c r="F49" s="14" t="s">
        <v>98</v>
      </c>
      <c r="G49" s="35" t="s">
        <v>50</v>
      </c>
      <c r="H49">
        <v>0</v>
      </c>
      <c r="I49" s="1" t="s">
        <v>108</v>
      </c>
    </row>
    <row r="50" spans="1:9" ht="90" x14ac:dyDescent="0.25">
      <c r="A50" s="24">
        <v>21</v>
      </c>
      <c r="B50" s="9" t="s">
        <v>92</v>
      </c>
      <c r="C50" s="25" t="s">
        <v>99</v>
      </c>
      <c r="D50" s="25" t="s">
        <v>50</v>
      </c>
      <c r="E50" s="25" t="s">
        <v>50</v>
      </c>
      <c r="F50" s="14" t="s">
        <v>100</v>
      </c>
      <c r="G50" s="35" t="s">
        <v>50</v>
      </c>
      <c r="H50">
        <v>0</v>
      </c>
      <c r="I50" s="1" t="s">
        <v>108</v>
      </c>
    </row>
    <row r="51" spans="1:9" ht="90" x14ac:dyDescent="0.25">
      <c r="A51" s="26">
        <v>22</v>
      </c>
      <c r="B51" s="9" t="s">
        <v>93</v>
      </c>
      <c r="C51" s="25" t="s">
        <v>101</v>
      </c>
      <c r="D51" s="25" t="s">
        <v>50</v>
      </c>
      <c r="E51" s="25" t="s">
        <v>50</v>
      </c>
      <c r="F51" s="14" t="s">
        <v>102</v>
      </c>
      <c r="G51" s="31"/>
      <c r="H51">
        <v>6</v>
      </c>
      <c r="I51" s="1" t="s">
        <v>108</v>
      </c>
    </row>
    <row r="52" spans="1:9" ht="90" x14ac:dyDescent="0.25">
      <c r="A52" s="26">
        <v>23</v>
      </c>
      <c r="B52" s="9" t="s">
        <v>94</v>
      </c>
      <c r="C52" s="25" t="s">
        <v>103</v>
      </c>
      <c r="D52" s="25" t="s">
        <v>104</v>
      </c>
      <c r="E52" s="25" t="s">
        <v>105</v>
      </c>
      <c r="F52" s="14" t="s">
        <v>106</v>
      </c>
      <c r="G52" s="31"/>
      <c r="H52">
        <v>6</v>
      </c>
      <c r="I52" s="1" t="s">
        <v>108</v>
      </c>
    </row>
    <row r="54" spans="1:9" x14ac:dyDescent="0.25">
      <c r="A54" s="54" t="s">
        <v>39</v>
      </c>
      <c r="B54" s="38"/>
      <c r="C54" s="38"/>
      <c r="D54" s="45"/>
      <c r="H54" s="12"/>
    </row>
    <row r="55" spans="1:9" ht="30" x14ac:dyDescent="0.25">
      <c r="A55" s="55"/>
      <c r="B55" s="39" t="s">
        <v>40</v>
      </c>
      <c r="C55" s="39" t="s">
        <v>49</v>
      </c>
      <c r="D55" s="40" t="s">
        <v>7</v>
      </c>
      <c r="H55" s="12"/>
    </row>
    <row r="56" spans="1:9" x14ac:dyDescent="0.25">
      <c r="A56" s="55"/>
      <c r="B56" s="41" t="str">
        <f>A9</f>
        <v>Threshold Criteria</v>
      </c>
      <c r="C56" s="26" t="s">
        <v>50</v>
      </c>
      <c r="D56" s="42" t="str">
        <f>IF(COUNTIF(Table2[Answer],"No")&gt;0,"Fail","Pass")</f>
        <v>Pass</v>
      </c>
      <c r="H56" s="12"/>
    </row>
    <row r="57" spans="1:9" x14ac:dyDescent="0.25">
      <c r="A57" s="55"/>
      <c r="B57" s="41" t="str">
        <f>A19</f>
        <v>Project Design</v>
      </c>
      <c r="C57" s="26">
        <f>H20</f>
        <v>18</v>
      </c>
      <c r="D57" s="42">
        <f>SUM(Table3[Points Awarded])</f>
        <v>0</v>
      </c>
      <c r="H57" s="12"/>
    </row>
    <row r="58" spans="1:9" x14ac:dyDescent="0.25">
      <c r="A58" s="55"/>
      <c r="B58" s="41" t="str">
        <f>A27</f>
        <v>Project Outcomes</v>
      </c>
      <c r="C58" s="26">
        <f>H28</f>
        <v>54</v>
      </c>
      <c r="D58" s="42">
        <f>SUM(Table4[Points Awarded])</f>
        <v>0</v>
      </c>
      <c r="H58" s="12"/>
    </row>
    <row r="59" spans="1:9" x14ac:dyDescent="0.25">
      <c r="A59" s="55"/>
      <c r="B59" s="41" t="str">
        <f>A39</f>
        <v>Project Type-Specific Scoring</v>
      </c>
      <c r="C59" s="51"/>
      <c r="D59" s="42">
        <f>SUM(Table6[Points Awarded])</f>
        <v>0</v>
      </c>
      <c r="H59" s="12"/>
    </row>
    <row r="60" spans="1:9" x14ac:dyDescent="0.25">
      <c r="A60" s="55"/>
      <c r="B60" s="41" t="str">
        <f>A45</f>
        <v>CoC Participation and Compliance</v>
      </c>
      <c r="C60" s="26">
        <f>H46</f>
        <v>18</v>
      </c>
      <c r="D60" s="42">
        <f>SUM(Table8[Points Awarded])</f>
        <v>0</v>
      </c>
      <c r="H60" s="12"/>
    </row>
    <row r="61" spans="1:9" x14ac:dyDescent="0.25">
      <c r="A61" s="55"/>
      <c r="B61" s="43" t="s">
        <v>41</v>
      </c>
      <c r="C61" s="37" t="str">
        <f>"--------&gt;"</f>
        <v>--------&gt;</v>
      </c>
      <c r="D61" s="44">
        <f>IF(D56="Pass",SUM(D57:D60)/SUM(C57:C60),"n/a")</f>
        <v>0</v>
      </c>
    </row>
  </sheetData>
  <mergeCells count="9">
    <mergeCell ref="A9:C9"/>
    <mergeCell ref="A7:G7"/>
    <mergeCell ref="A6:G6"/>
    <mergeCell ref="A5:G5"/>
    <mergeCell ref="A54:A61"/>
    <mergeCell ref="A19:B19"/>
    <mergeCell ref="A27:B27"/>
    <mergeCell ref="A45:G45"/>
    <mergeCell ref="A39:G39"/>
  </mergeCells>
  <dataValidations disablePrompts="1" count="1">
    <dataValidation type="list" allowBlank="1" showInputMessage="1" showErrorMessage="1" sqref="C11:C17">
      <formula1>$K$1:$K$2</formula1>
    </dataValidation>
  </dataValidations>
  <pageMargins left="0.7" right="0.7" top="0.75" bottom="0.75" header="0.3" footer="0.3"/>
  <pageSetup scale="81" fitToHeight="0" orientation="landscape" r:id="rId1"/>
  <rowBreaks count="1" manualBreakCount="1">
    <brk id="25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Tool</vt:lpstr>
      <vt:lpstr>'Scoring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2018-07-11T17:14:43Z</dcterms:modified>
</cp:coreProperties>
</file>